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bobgould/Desktop/"/>
    </mc:Choice>
  </mc:AlternateContent>
  <xr:revisionPtr revIDLastSave="0" documentId="13_ncr:1_{50CB6EDD-C16A-7747-84AE-B7F8336BD1F1}" xr6:coauthVersionLast="47" xr6:coauthVersionMax="47" xr10:uidLastSave="{00000000-0000-0000-0000-000000000000}"/>
  <bookViews>
    <workbookView xWindow="1860" yWindow="500" windowWidth="25240" windowHeight="15160" activeTab="2" xr2:uid="{00000000-000D-0000-FFFF-FFFF00000000}"/>
  </bookViews>
  <sheets>
    <sheet name="Instructions" sheetId="4" r:id="rId1"/>
    <sheet name="Tab 1 - TVM" sheetId="9" r:id="rId2"/>
    <sheet name="Tab 2 - Annuities" sheetId="8" r:id="rId3"/>
    <sheet name="Tab 3 - Capital Budget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  <c r="J41" i="3"/>
  <c r="J40" i="3"/>
  <c r="D50" i="3"/>
  <c r="D46" i="3"/>
  <c r="D41" i="3"/>
  <c r="D40" i="3"/>
  <c r="D43" i="3" l="1"/>
  <c r="D49" i="3" s="1"/>
  <c r="D51" i="3" s="1"/>
  <c r="J43" i="3" s="1"/>
  <c r="A30" i="3"/>
  <c r="A31" i="3" s="1"/>
  <c r="A32" i="3" s="1"/>
  <c r="A33" i="3" s="1"/>
  <c r="A34" i="3" s="1"/>
  <c r="A35" i="3" s="1"/>
  <c r="A36" i="3" s="1"/>
  <c r="D45" i="3" l="1"/>
  <c r="D47" i="3" s="1"/>
  <c r="J42" i="3" s="1"/>
  <c r="J44" i="3" s="1"/>
</calcChain>
</file>

<file path=xl/sharedStrings.xml><?xml version="1.0" encoding="utf-8"?>
<sst xmlns="http://schemas.openxmlformats.org/spreadsheetml/2006/main" count="132" uniqueCount="84">
  <si>
    <t>Year</t>
  </si>
  <si>
    <t>Depreciation Expense</t>
  </si>
  <si>
    <t>(all figures in $ millions)</t>
  </si>
  <si>
    <t>Projected Taxable Income</t>
  </si>
  <si>
    <t>Projected Cash Inflows from Operations</t>
  </si>
  <si>
    <t>Projected Cash Outflows from Operations</t>
  </si>
  <si>
    <t xml:space="preserve">Discount rate for the project </t>
  </si>
  <si>
    <t>Table 2 - After-tax Cash Flow Timeline</t>
  </si>
  <si>
    <t>Corporate income tax rate - Federal</t>
  </si>
  <si>
    <t>Corporate income tax rate - State of Maryland</t>
  </si>
  <si>
    <t>minus</t>
  </si>
  <si>
    <t>equals</t>
  </si>
  <si>
    <t>For Year 4</t>
  </si>
  <si>
    <t>Projected Federal Income Taxes</t>
  </si>
  <si>
    <t>Projected State Income Taxes</t>
  </si>
  <si>
    <t>times</t>
  </si>
  <si>
    <t>Corporate income tax rate - State</t>
  </si>
  <si>
    <t xml:space="preserve">Projected After-tax Cash Flows </t>
  </si>
  <si>
    <t>4.  Compute the internal rate of return (IRR) of the project.</t>
  </si>
  <si>
    <t>3.  Compute the net present value (NPV) of the projected after tax cash flows for years 0-8.</t>
  </si>
  <si>
    <t>2.  Compute the total present value (PV) of the projected after tax cash flows for years 1-8.</t>
  </si>
  <si>
    <t>$</t>
  </si>
  <si>
    <t>million</t>
  </si>
  <si>
    <t>Table 3 - Example - Computing Projected After-tax Cash Flows</t>
  </si>
  <si>
    <t>Table 1 - Data</t>
  </si>
  <si>
    <t>5.  The CFO believes that it is possible that the next few years will bring a very low interest rate environment.</t>
  </si>
  <si>
    <t>Cost of the new manfactoring equipment (at year=0)</t>
  </si>
  <si>
    <t>1.  Complete Table 2.  Compute the projected after tax cash flows for each of years 1-8.</t>
  </si>
  <si>
    <t xml:space="preserve">Therefore, she has asked that you repeat the NPV calculation in question 3 showing the case where the </t>
  </si>
  <si>
    <t>1. Briefly explain the meaning of the term "present value" in your own words.</t>
  </si>
  <si>
    <t>2. Briefly explain the meaning of the term "future value" in your own words.</t>
  </si>
  <si>
    <t>PV</t>
  </si>
  <si>
    <t>RATE</t>
  </si>
  <si>
    <t>PMT</t>
  </si>
  <si>
    <t>(annual payments)</t>
  </si>
  <si>
    <t>NPER</t>
  </si>
  <si>
    <t>years</t>
  </si>
  <si>
    <t>FV</t>
  </si>
  <si>
    <t>8.   What is the annual rate of return of a single payment with the following characteristics?</t>
  </si>
  <si>
    <t>6.  What is the present value of a single payment with the following characteristics?</t>
  </si>
  <si>
    <t>4.  What is the future value of a single payment with the following characteristics?</t>
  </si>
  <si>
    <t>1.  How many years would be required to pay off a loan with the following characteristics?</t>
  </si>
  <si>
    <t>2.  What is the annual payment required to pay off a loan with the following characteristics?</t>
  </si>
  <si>
    <t>3.  Why is FV not part of the calculations for either question 1 or question 2?</t>
  </si>
  <si>
    <t>4.  At what annual rate of interest is a loan with the following characteristics?</t>
  </si>
  <si>
    <t>5.  LGI projects the following after-tax cash flows from operations from</t>
  </si>
  <si>
    <t>Projected after-tax cash flows</t>
  </si>
  <si>
    <t>(in $ millions)</t>
  </si>
  <si>
    <t>6.  LGI extended the analysis out for an additional 7 years, and generated the</t>
  </si>
  <si>
    <t>it is convenient for making calculations when projections result in data that can be treated like an annuity,</t>
  </si>
  <si>
    <t>Offer A</t>
  </si>
  <si>
    <t>Offer B</t>
  </si>
  <si>
    <t>For questions 5-8, LGI's cost of capital is</t>
  </si>
  <si>
    <t>over the next five years.  What is the PV of these cash flows?</t>
  </si>
  <si>
    <t>following projections.  What is the PV of these cash flows?</t>
  </si>
  <si>
    <t>this does not always represent the most accurate estimate of future results.  What is the PV of these cash flows?</t>
  </si>
  <si>
    <t>Offer C</t>
  </si>
  <si>
    <t>Offer D</t>
  </si>
  <si>
    <t>discount rate for the project is</t>
  </si>
  <si>
    <t>Instructions</t>
  </si>
  <si>
    <t>Answer all questions in this workbook. Be sure to read the introductory text on tabs 1 and 3 as well as these instructions.</t>
  </si>
  <si>
    <r>
      <t xml:space="preserve">Keep in mind that the focus of this project is </t>
    </r>
    <r>
      <rPr>
        <b/>
        <sz val="12"/>
        <color theme="1"/>
        <rFont val="Calibri"/>
        <family val="2"/>
        <scheme val="minor"/>
      </rPr>
      <t>corporate finance</t>
    </r>
    <r>
      <rPr>
        <sz val="12"/>
        <color theme="1"/>
        <rFont val="Calibri"/>
        <family val="2"/>
        <scheme val="minor"/>
      </rPr>
      <t xml:space="preserve">. The information generated by the accounting system is important; but in finance, decisions are driven by an analysis of </t>
    </r>
    <r>
      <rPr>
        <b/>
        <sz val="12"/>
        <color theme="1"/>
        <rFont val="Calibri"/>
        <family val="2"/>
        <scheme val="minor"/>
      </rPr>
      <t>cash flows</t>
    </r>
    <r>
      <rPr>
        <sz val="12"/>
        <color theme="1"/>
        <rFont val="Calibri"/>
        <family val="2"/>
        <scheme val="minor"/>
      </rPr>
      <t xml:space="preserve"> rather than profits.</t>
    </r>
  </si>
  <si>
    <r>
      <t>Tab 1</t>
    </r>
    <r>
      <rPr>
        <sz val="12"/>
        <color theme="1"/>
        <rFont val="Calibri"/>
        <family val="2"/>
        <scheme val="minor"/>
      </rPr>
      <t xml:space="preserve"> contains a series of exercises on the concept of the time value of money. These exercises do not relate directly to the issues facing LGI.</t>
    </r>
  </si>
  <si>
    <r>
      <t>Tab 2</t>
    </r>
    <r>
      <rPr>
        <sz val="12"/>
        <color theme="1"/>
        <rFont val="Calibri"/>
        <family val="2"/>
        <scheme val="minor"/>
      </rPr>
      <t xml:space="preserve"> focuses on the concept of </t>
    </r>
    <r>
      <rPr>
        <b/>
        <sz val="12"/>
        <color theme="1"/>
        <rFont val="Calibri"/>
        <family val="2"/>
        <scheme val="minor"/>
      </rPr>
      <t>annuities</t>
    </r>
    <r>
      <rPr>
        <sz val="12"/>
        <color theme="1"/>
        <rFont val="Calibri"/>
        <family val="2"/>
        <scheme val="minor"/>
      </rPr>
      <t>. The first few questions do not pertain specifically to LGI; the latter questions do.</t>
    </r>
  </si>
  <si>
    <t>its aging Bowie, Maryland distribution facility (which first went on line in 1953)</t>
  </si>
  <si>
    <r>
      <t>Tab 3</t>
    </r>
    <r>
      <rPr>
        <sz val="12"/>
        <color theme="1"/>
        <rFont val="Calibri"/>
        <family val="2"/>
        <scheme val="minor"/>
      </rPr>
      <t xml:space="preserve"> pertains to whether LGI should acquire new assets that may enhance the company's productivity and thus improve financial performance.</t>
    </r>
  </si>
  <si>
    <t>and using other existing facilities more efficiently. LGI received four preliminary offers from potential buyers for the Bowie</t>
  </si>
  <si>
    <t>7.  The CFO asked you to undertake a more detailed analysis of the plant's costs, noting that while</t>
  </si>
  <si>
    <t>capital budgeting and new asset acquisition?</t>
  </si>
  <si>
    <t>011022</t>
  </si>
  <si>
    <t>031422</t>
  </si>
  <si>
    <t>3.  What is the future value in five years of $1,500 invested at an interest rate of 4.95%?</t>
  </si>
  <si>
    <t>7.  The present value of a payment is $4000.  The future value of that payment in five years will be $4800.  What is the annual rate of return?</t>
  </si>
  <si>
    <t>$19.85 million per year, to be paid over the next 8 years</t>
  </si>
  <si>
    <t>$201.88 million, to be paid in year 8</t>
  </si>
  <si>
    <t xml:space="preserve">property.  What is the PV of each offer?  </t>
  </si>
  <si>
    <t>9. From a profit maximizing point of view, which offer should LGI accept?</t>
  </si>
  <si>
    <t xml:space="preserve">10.  Define the term annuity in your own words.  How might the concept of an annuity impact the process of </t>
  </si>
  <si>
    <t>a $53.05 million payment in year 8</t>
  </si>
  <si>
    <t xml:space="preserve">$18.09 million per year, to be paid over the next 7 years and </t>
  </si>
  <si>
    <t>$102.17 million, paid today</t>
  </si>
  <si>
    <t>5.  What is the present value of $65,000 in six years, if the relevant interest rate is 8.1%?</t>
  </si>
  <si>
    <t>PV of each offer (in $ millions)</t>
  </si>
  <si>
    <t xml:space="preserve">8.  As part of a larger plan to sell off underperforming assets, LGI is considering selling the Bowie property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</si>
</sst>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_);\(0.0\)"/>
    <numFmt numFmtId="166" formatCode="#,##0.0_);\(#,##0.0\)"/>
    <numFmt numFmtId="167" formatCode="0.0%"/>
    <numFmt numFmtId="168" formatCode="[$$-409]#,##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u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8" fillId="0" borderId="0" xfId="0" applyFont="1"/>
    <xf numFmtId="0" fontId="8" fillId="0" borderId="0" xfId="0" applyNumberFormat="1" applyFont="1" applyBorder="1"/>
    <xf numFmtId="10" fontId="8" fillId="0" borderId="0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14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10" fontId="8" fillId="0" borderId="1" xfId="0" applyNumberFormat="1" applyFont="1" applyBorder="1"/>
    <xf numFmtId="0" fontId="7" fillId="0" borderId="1" xfId="0" applyFont="1" applyBorder="1"/>
    <xf numFmtId="9" fontId="8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0" xfId="0" applyFont="1" applyBorder="1"/>
    <xf numFmtId="0" fontId="12" fillId="0" borderId="0" xfId="0" applyFont="1"/>
    <xf numFmtId="0" fontId="15" fillId="0" borderId="1" xfId="0" applyFont="1" applyBorder="1"/>
    <xf numFmtId="37" fontId="7" fillId="0" borderId="1" xfId="0" applyNumberFormat="1" applyFont="1" applyBorder="1"/>
    <xf numFmtId="165" fontId="0" fillId="0" borderId="1" xfId="0" applyNumberFormat="1" applyBorder="1"/>
    <xf numFmtId="165" fontId="10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165" fontId="7" fillId="0" borderId="1" xfId="0" applyNumberFormat="1" applyFont="1" applyBorder="1"/>
    <xf numFmtId="166" fontId="8" fillId="0" borderId="1" xfId="1" applyNumberFormat="1" applyFont="1" applyBorder="1" applyAlignment="1">
      <alignment wrapText="1"/>
    </xf>
    <xf numFmtId="166" fontId="8" fillId="0" borderId="1" xfId="0" applyNumberFormat="1" applyFont="1" applyBorder="1"/>
    <xf numFmtId="166" fontId="8" fillId="0" borderId="1" xfId="1" applyNumberFormat="1" applyFont="1" applyBorder="1"/>
    <xf numFmtId="167" fontId="8" fillId="0" borderId="1" xfId="0" applyNumberFormat="1" applyFont="1" applyBorder="1"/>
    <xf numFmtId="165" fontId="14" fillId="0" borderId="1" xfId="0" applyNumberFormat="1" applyFont="1" applyBorder="1"/>
    <xf numFmtId="167" fontId="14" fillId="0" borderId="1" xfId="0" applyNumberFormat="1" applyFont="1" applyBorder="1"/>
    <xf numFmtId="168" fontId="7" fillId="0" borderId="0" xfId="0" applyNumberFormat="1" applyFont="1"/>
    <xf numFmtId="9" fontId="7" fillId="0" borderId="0" xfId="0" applyNumberFormat="1" applyFont="1"/>
    <xf numFmtId="168" fontId="7" fillId="0" borderId="1" xfId="0" applyNumberFormat="1" applyFont="1" applyBorder="1"/>
    <xf numFmtId="10" fontId="7" fillId="0" borderId="1" xfId="0" applyNumberFormat="1" applyFont="1" applyBorder="1"/>
    <xf numFmtId="0" fontId="6" fillId="0" borderId="1" xfId="0" applyFont="1" applyFill="1" applyBorder="1"/>
    <xf numFmtId="10" fontId="7" fillId="0" borderId="0" xfId="0" applyNumberFormat="1" applyFont="1"/>
    <xf numFmtId="0" fontId="0" fillId="0" borderId="3" xfId="0" applyBorder="1"/>
    <xf numFmtId="0" fontId="5" fillId="2" borderId="0" xfId="0" applyFont="1" applyFill="1" applyAlignment="1">
      <alignment vertical="center"/>
    </xf>
    <xf numFmtId="0" fontId="0" fillId="2" borderId="0" xfId="0" applyFill="1"/>
    <xf numFmtId="167" fontId="7" fillId="0" borderId="1" xfId="0" applyNumberFormat="1" applyFont="1" applyBorder="1"/>
    <xf numFmtId="37" fontId="7" fillId="0" borderId="3" xfId="0" applyNumberFormat="1" applyFont="1" applyBorder="1"/>
    <xf numFmtId="0" fontId="7" fillId="0" borderId="2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0" borderId="6" xfId="0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4" fillId="0" borderId="0" xfId="0" applyFont="1"/>
    <xf numFmtId="0" fontId="3" fillId="0" borderId="0" xfId="0" applyFont="1"/>
    <xf numFmtId="49" fontId="16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1" fillId="2" borderId="0" xfId="0" applyFont="1" applyFill="1" applyAlignment="1">
      <alignment vertical="center"/>
    </xf>
    <xf numFmtId="0" fontId="0" fillId="0" borderId="0" xfId="0" applyAlignment="1"/>
    <xf numFmtId="0" fontId="5" fillId="2" borderId="0" xfId="0" applyFont="1" applyFill="1" applyAlignment="1">
      <alignment vertical="center" wrapText="1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</xdr:colOff>
      <xdr:row>14</xdr:row>
      <xdr:rowOff>38100</xdr:rowOff>
    </xdr:to>
    <xdr:sp macro="" textlink="">
      <xdr:nvSpPr>
        <xdr:cNvPr id="2" name="TextBox 1" descr="Instructions&#10;&#10;To complete this workbook, answer the questions on each worksheet in the space provided.&#10;">
          <a:extLst>
            <a:ext uri="{FF2B5EF4-FFF2-40B4-BE49-F238E27FC236}">
              <a16:creationId xmlns:a16="http://schemas.microsoft.com/office/drawing/2014/main" id="{8856D259-1DB6-ED45-8946-DD72D50BC005}"/>
            </a:ext>
          </a:extLst>
        </xdr:cNvPr>
        <xdr:cNvSpPr txBox="1"/>
      </xdr:nvSpPr>
      <xdr:spPr>
        <a:xfrm>
          <a:off x="0" y="0"/>
          <a:ext cx="4652010" cy="27051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Time value of money (TVM) exercises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 are five variables in TVM calculations: present value, number of periods, rate of return, regular payments, and future value. If four of the variables are known, then the fifth can be calculated using algebra, a financial calculator, or a computer program such as Excel.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Excel functions for the five variables are as follows: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PV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—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present value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NPER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—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number of periods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RATE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—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rate of return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PMT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—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regular payments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FV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—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future value</a:t>
          </a:r>
        </a:p>
        <a:p>
          <a:pPr rtl="0"/>
          <a:endParaRPr lang="en-US" sz="1100" b="0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3810</xdr:colOff>
      <xdr:row>3</xdr:row>
      <xdr:rowOff>1</xdr:rowOff>
    </xdr:to>
    <xdr:sp macro="" textlink="">
      <xdr:nvSpPr>
        <xdr:cNvPr id="2" name="TextBox 1" descr="Instructions&#10;&#10;To complete this workbook, answer the questions on each worksheet in the space provided.&#10;">
          <a:extLst>
            <a:ext uri="{FF2B5EF4-FFF2-40B4-BE49-F238E27FC236}">
              <a16:creationId xmlns:a16="http://schemas.microsoft.com/office/drawing/2014/main" id="{DEEAE58B-48A6-A54B-BDAE-12135AACAD57}"/>
            </a:ext>
          </a:extLst>
        </xdr:cNvPr>
        <xdr:cNvSpPr txBox="1"/>
      </xdr:nvSpPr>
      <xdr:spPr>
        <a:xfrm>
          <a:off x="0" y="1"/>
          <a:ext cx="5252085" cy="5715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2 - Annuities</a:t>
          </a:r>
          <a:endParaRPr lang="en-US" b="0" u="none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542926</xdr:colOff>
      <xdr:row>15</xdr:row>
      <xdr:rowOff>19050</xdr:rowOff>
    </xdr:to>
    <xdr:sp macro="" textlink="">
      <xdr:nvSpPr>
        <xdr:cNvPr id="8" name="TextBox 1" descr="Details of McCormick Plant Proposal&#10;As you know from Project 4, McCormick &amp; Company is considering a project that requires an initial investment of $350 million to build a new plant and purchase equipment. The investment will be depreciated as a modified accelerated cost recovery system (MACRS) seven-year class asset. The new plant will be built on some of the company's land, which has a current, after-tax market value of $14 million. &#10;&#10;You have been asked to refine your work to include  the correct tax impact of depreciation, and the cash flow impact of working capital on the capital budget evaluation.  &#10;&#10;The investment will be depreciated as a modified accelerated cost recovery system (MACRS) seven-year class asset. The correct depreciation table is included at the right.&#10;&#10;The company will need to finance some of the cash to fund $17 million in receivables and $14 million in Inventory starting at year zero.  The company expects vendors to give free credit on purchases of $15 million (accounts Payable). Add the net cash outflow for working capital to the cash outflow for the plant, equipment and land in year zero.  The $17 million for receivables and the $14 million for Inventory are cash outflows.  The $15 million for receivables is a cash inflow.&#10;&#10;Assume that this net working capital is recovered as a cash inflow in year 21.  &#10;&#10;The company still estimates revenues and expenses the same as it did in Project 4.  See Table 2 at the right.  &#10;&#10;The company now estimates that it can sell the land in year 21  for $40 million.  It will also recover the cash spent on working capital in year 21.  &#10;&#10;Use the WACC that you calculated in the Cost of Capital tab.  &#10;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" y="0"/>
          <a:ext cx="8210550" cy="28765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Robotics-based equipment proposal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If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 Bowie plant is sold, t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hose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operations will need to shift to the main Largo facility.  The CEO 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is proposing to acquire robotics-based sorting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and distribution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equipment to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facilitate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more cost-effective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operations (and be able to handle the increased workload) at Largo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CFO has asked you to evaluate the cash flow projections associated with the equipment purchase proposal and recommend whether the purchase should go forward. Table 2 shows projections of the cash inflows and outflows that would occur during the first eight years using the new equipment.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Keep the following in mind: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Depreciation. 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equipment will be depreciated using the straight-line method over eight years. The projected salvage value is $0.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Taxes. 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CFO estimates that company operations as a whole will be profitable on an ongoing basis. As a result, any accounting loss on this specific project will provide a tax benefit in the year of the loss.</a:t>
          </a:r>
        </a:p>
        <a:p>
          <a:endParaRPr lang="en-US" sz="1100" b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showGridLines="0" zoomScale="90" zoomScaleNormal="90" workbookViewId="0">
      <selection sqref="A1:B1"/>
    </sheetView>
  </sheetViews>
  <sheetFormatPr baseColWidth="10" defaultColWidth="8.6640625" defaultRowHeight="15"/>
  <sheetData>
    <row r="1" spans="1:11" ht="16">
      <c r="A1" s="62" t="s">
        <v>59</v>
      </c>
      <c r="B1" s="63"/>
      <c r="C1" s="41"/>
      <c r="D1" s="41"/>
      <c r="E1" s="41"/>
      <c r="F1" s="41"/>
      <c r="G1" s="41"/>
      <c r="H1" s="41"/>
      <c r="K1" s="53" t="s">
        <v>70</v>
      </c>
    </row>
    <row r="2" spans="1:11" ht="32.25" customHeight="1">
      <c r="A2" s="64" t="s">
        <v>60</v>
      </c>
      <c r="B2" s="64"/>
      <c r="C2" s="64"/>
      <c r="D2" s="64"/>
      <c r="E2" s="64"/>
      <c r="F2" s="64"/>
      <c r="G2" s="64"/>
      <c r="H2" s="64"/>
    </row>
    <row r="3" spans="1:11" ht="16">
      <c r="A3" s="40"/>
      <c r="B3" s="41"/>
      <c r="C3" s="41"/>
      <c r="D3" s="41"/>
      <c r="E3" s="41"/>
      <c r="F3" s="41"/>
      <c r="G3" s="41"/>
      <c r="H3" s="41"/>
    </row>
    <row r="4" spans="1:11" ht="48" customHeight="1">
      <c r="A4" s="64" t="s">
        <v>61</v>
      </c>
      <c r="B4" s="61"/>
      <c r="C4" s="61"/>
      <c r="D4" s="61"/>
      <c r="E4" s="61"/>
      <c r="F4" s="61"/>
      <c r="G4" s="61"/>
      <c r="H4" s="61"/>
    </row>
    <row r="5" spans="1:11" ht="16">
      <c r="A5" s="40"/>
      <c r="B5" s="41"/>
      <c r="C5" s="41"/>
      <c r="D5" s="41"/>
      <c r="E5" s="41"/>
      <c r="F5" s="41"/>
      <c r="G5" s="41"/>
      <c r="H5" s="41"/>
    </row>
    <row r="6" spans="1:11" ht="35.25" customHeight="1">
      <c r="A6" s="60" t="s">
        <v>62</v>
      </c>
      <c r="B6" s="61"/>
      <c r="C6" s="61"/>
      <c r="D6" s="61"/>
      <c r="E6" s="61"/>
      <c r="F6" s="61"/>
      <c r="G6" s="61"/>
      <c r="H6" s="61"/>
    </row>
    <row r="7" spans="1:11" ht="16">
      <c r="A7" s="40"/>
      <c r="B7" s="41"/>
      <c r="C7" s="41"/>
      <c r="D7" s="41"/>
      <c r="E7" s="41"/>
      <c r="F7" s="41"/>
      <c r="G7" s="41"/>
      <c r="H7" s="41"/>
    </row>
    <row r="8" spans="1:11" ht="33" customHeight="1">
      <c r="A8" s="60" t="s">
        <v>63</v>
      </c>
      <c r="B8" s="61"/>
      <c r="C8" s="61"/>
      <c r="D8" s="61"/>
      <c r="E8" s="61"/>
      <c r="F8" s="61"/>
      <c r="G8" s="61"/>
      <c r="H8" s="61"/>
    </row>
    <row r="9" spans="1:11" ht="16">
      <c r="A9" s="40"/>
      <c r="B9" s="41"/>
      <c r="C9" s="41"/>
      <c r="D9" s="41"/>
      <c r="E9" s="41"/>
      <c r="F9" s="41"/>
      <c r="G9" s="41"/>
      <c r="H9" s="41"/>
    </row>
    <row r="10" spans="1:11" ht="32.25" customHeight="1">
      <c r="A10" s="60" t="s">
        <v>65</v>
      </c>
      <c r="B10" s="61"/>
      <c r="C10" s="61"/>
      <c r="D10" s="61"/>
      <c r="E10" s="61"/>
      <c r="F10" s="61"/>
      <c r="G10" s="61"/>
      <c r="H10" s="61"/>
    </row>
  </sheetData>
  <mergeCells count="6">
    <mergeCell ref="A10:H10"/>
    <mergeCell ref="A1:B1"/>
    <mergeCell ref="A2:H2"/>
    <mergeCell ref="A4:H4"/>
    <mergeCell ref="A6:H6"/>
    <mergeCell ref="A8:H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3C39-B08E-E94B-A5FF-E390A9AEBDC5}">
  <dimension ref="A1:O73"/>
  <sheetViews>
    <sheetView topLeftCell="A38" workbookViewId="0">
      <selection activeCell="B60" sqref="B60"/>
    </sheetView>
  </sheetViews>
  <sheetFormatPr baseColWidth="10" defaultColWidth="8.6640625" defaultRowHeight="15"/>
  <sheetData>
    <row r="1" spans="15:15">
      <c r="O1" s="53" t="s">
        <v>69</v>
      </c>
    </row>
    <row r="20" spans="1:11" ht="16">
      <c r="A20" s="14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6">
      <c r="A24" s="14" t="s">
        <v>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6">
      <c r="A28" s="54" t="s">
        <v>71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6">
      <c r="A32" s="14" t="s">
        <v>40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6">
      <c r="A33" s="12" t="s">
        <v>31</v>
      </c>
      <c r="B33" s="35">
        <v>950</v>
      </c>
      <c r="C33" s="12"/>
      <c r="D33" s="14"/>
      <c r="E33" s="14"/>
      <c r="F33" s="14"/>
      <c r="G33" s="14"/>
      <c r="H33" s="14"/>
      <c r="I33" s="14"/>
      <c r="J33" s="14"/>
      <c r="K33" s="14"/>
    </row>
    <row r="34" spans="1:11" ht="16">
      <c r="A34" s="12" t="s">
        <v>35</v>
      </c>
      <c r="B34" s="12">
        <v>6</v>
      </c>
      <c r="C34" s="12" t="s">
        <v>36</v>
      </c>
      <c r="D34" s="14"/>
      <c r="E34" s="14"/>
      <c r="F34" s="14"/>
      <c r="G34" s="14"/>
      <c r="H34" s="14"/>
      <c r="I34" s="14"/>
      <c r="J34" s="14"/>
      <c r="K34" s="14"/>
    </row>
    <row r="35" spans="1:11" ht="16">
      <c r="A35" s="12" t="s">
        <v>32</v>
      </c>
      <c r="B35" s="42">
        <v>5.3999999999999999E-2</v>
      </c>
      <c r="C35" s="12"/>
      <c r="D35" s="14"/>
      <c r="E35" s="14"/>
      <c r="F35" s="14"/>
      <c r="G35" s="14"/>
      <c r="H35" s="14"/>
      <c r="I35" s="14"/>
      <c r="J35" s="14"/>
      <c r="K35" s="14"/>
    </row>
    <row r="36" spans="1:11" ht="1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6">
      <c r="A39" s="65" t="s">
        <v>81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16">
      <c r="A43" s="14" t="s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6">
      <c r="A44" s="12" t="s">
        <v>35</v>
      </c>
      <c r="B44" s="12">
        <v>11</v>
      </c>
      <c r="C44" s="12" t="s">
        <v>36</v>
      </c>
      <c r="D44" s="14"/>
      <c r="E44" s="14"/>
      <c r="F44" s="14"/>
      <c r="G44" s="14"/>
      <c r="H44" s="14"/>
      <c r="I44" s="14"/>
      <c r="J44" s="14"/>
      <c r="K44" s="14"/>
    </row>
    <row r="45" spans="1:11" ht="16">
      <c r="A45" s="12" t="s">
        <v>32</v>
      </c>
      <c r="B45" s="36">
        <v>5.0500000000000003E-2</v>
      </c>
      <c r="C45" s="12"/>
      <c r="D45" s="14"/>
      <c r="E45" s="14"/>
      <c r="F45" s="14"/>
      <c r="G45" s="14"/>
      <c r="H45" s="14"/>
      <c r="I45" s="14"/>
      <c r="J45" s="14"/>
      <c r="K45" s="14"/>
    </row>
    <row r="46" spans="1:11" ht="16">
      <c r="A46" s="12" t="s">
        <v>37</v>
      </c>
      <c r="B46" s="35">
        <v>10000</v>
      </c>
      <c r="C46" s="12"/>
      <c r="D46" s="14"/>
      <c r="E46" s="14"/>
      <c r="F46" s="14"/>
      <c r="G46" s="14"/>
      <c r="H46" s="14"/>
      <c r="I46" s="14"/>
      <c r="J46" s="14"/>
      <c r="K46" s="14"/>
    </row>
    <row r="47" spans="1:11" ht="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6">
      <c r="A50" s="54" t="s">
        <v>72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6">
      <c r="A54" s="14" t="s">
        <v>38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6">
      <c r="A55" s="12" t="s">
        <v>31</v>
      </c>
      <c r="B55" s="35">
        <v>1000</v>
      </c>
      <c r="C55" s="12"/>
      <c r="D55" s="14"/>
      <c r="E55" s="14"/>
      <c r="F55" s="14"/>
      <c r="G55" s="14"/>
      <c r="H55" s="14"/>
      <c r="I55" s="14"/>
      <c r="J55" s="14"/>
      <c r="K55" s="14"/>
    </row>
    <row r="56" spans="1:11" ht="16">
      <c r="A56" s="12" t="s">
        <v>35</v>
      </c>
      <c r="B56" s="12">
        <v>15</v>
      </c>
      <c r="C56" s="12" t="s">
        <v>36</v>
      </c>
      <c r="D56" s="14"/>
      <c r="E56" s="14"/>
      <c r="F56" s="14"/>
      <c r="G56" s="14"/>
      <c r="H56" s="14"/>
      <c r="I56" s="14"/>
      <c r="J56" s="14"/>
      <c r="K56" s="14"/>
    </row>
    <row r="57" spans="1:11" ht="16">
      <c r="A57" s="12" t="s">
        <v>37</v>
      </c>
      <c r="B57" s="35">
        <v>10000</v>
      </c>
      <c r="C57" s="12"/>
      <c r="D57" s="14"/>
      <c r="E57" s="14"/>
      <c r="F57" s="14"/>
      <c r="G57" s="14"/>
      <c r="H57" s="14"/>
      <c r="I57" s="14"/>
      <c r="J57" s="14"/>
      <c r="K57" s="14"/>
    </row>
    <row r="58" spans="1:11" ht="16">
      <c r="A58" s="14"/>
      <c r="B58" s="33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6">
      <c r="J61" s="14"/>
      <c r="K61" s="14"/>
    </row>
    <row r="62" spans="1:11" ht="16">
      <c r="J62" s="14"/>
      <c r="K62" s="14"/>
    </row>
    <row r="63" spans="1:11" ht="16">
      <c r="J63" s="14"/>
      <c r="K63" s="14"/>
    </row>
    <row r="64" spans="1:11" ht="16">
      <c r="J64" s="14"/>
      <c r="K64" s="14"/>
    </row>
    <row r="65" spans="10:11" ht="16">
      <c r="J65" s="14"/>
      <c r="K65" s="14"/>
    </row>
    <row r="66" spans="10:11" ht="16">
      <c r="J66" s="14"/>
      <c r="K66" s="14"/>
    </row>
    <row r="67" spans="10:11" ht="16">
      <c r="J67" s="14"/>
      <c r="K67" s="14"/>
    </row>
    <row r="68" spans="10:11" ht="16">
      <c r="J68" s="14"/>
      <c r="K68" s="14"/>
    </row>
    <row r="69" spans="10:11" ht="16">
      <c r="J69" s="14"/>
      <c r="K69" s="14"/>
    </row>
    <row r="70" spans="10:11" ht="16">
      <c r="J70" s="14"/>
      <c r="K70" s="14"/>
    </row>
    <row r="71" spans="10:11" ht="16">
      <c r="J71" s="14"/>
      <c r="K71" s="14"/>
    </row>
    <row r="72" spans="10:11" ht="16">
      <c r="J72" s="14"/>
      <c r="K72" s="14"/>
    </row>
    <row r="73" spans="10:11" ht="16">
      <c r="J73" s="14"/>
      <c r="K73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78AD-3ED6-A34B-8569-DBA9486587CE}">
  <dimension ref="A1:O96"/>
  <sheetViews>
    <sheetView tabSelected="1" topLeftCell="A66" workbookViewId="0">
      <selection activeCell="A80" sqref="A80"/>
    </sheetView>
  </sheetViews>
  <sheetFormatPr baseColWidth="10" defaultColWidth="8.6640625" defaultRowHeight="15"/>
  <cols>
    <col min="1" max="1" width="8.6640625" customWidth="1"/>
    <col min="2" max="2" width="17.6640625" customWidth="1"/>
  </cols>
  <sheetData>
    <row r="1" spans="1:15">
      <c r="O1" s="53" t="s">
        <v>69</v>
      </c>
    </row>
    <row r="4" spans="1:15" ht="16">
      <c r="A4" s="14" t="s">
        <v>41</v>
      </c>
      <c r="B4" s="14"/>
      <c r="C4" s="14"/>
      <c r="D4" s="14"/>
      <c r="E4" s="14"/>
      <c r="F4" s="14"/>
      <c r="G4" s="14"/>
      <c r="H4" s="14"/>
      <c r="I4" s="14"/>
    </row>
    <row r="5" spans="1:15" ht="16">
      <c r="A5" s="12" t="s">
        <v>31</v>
      </c>
      <c r="B5" s="35">
        <v>11500</v>
      </c>
      <c r="C5" s="12"/>
      <c r="D5" s="12"/>
      <c r="E5" s="14"/>
      <c r="F5" s="14"/>
      <c r="G5" s="14"/>
      <c r="H5" s="14"/>
      <c r="I5" s="14"/>
    </row>
    <row r="6" spans="1:15" ht="16">
      <c r="A6" s="12" t="s">
        <v>32</v>
      </c>
      <c r="B6" s="42">
        <v>0.106</v>
      </c>
      <c r="C6" s="12"/>
      <c r="D6" s="12"/>
      <c r="E6" s="14"/>
      <c r="F6" s="14"/>
      <c r="G6" s="14"/>
      <c r="H6" s="14"/>
      <c r="I6" s="14"/>
    </row>
    <row r="7" spans="1:15" ht="16">
      <c r="A7" s="12" t="s">
        <v>33</v>
      </c>
      <c r="B7" s="35">
        <v>1600</v>
      </c>
      <c r="C7" s="12" t="s">
        <v>34</v>
      </c>
      <c r="D7" s="12"/>
      <c r="E7" s="14"/>
      <c r="F7" s="14"/>
      <c r="G7" s="14"/>
      <c r="H7" s="14"/>
      <c r="I7" s="14"/>
    </row>
    <row r="8" spans="1:15" ht="16">
      <c r="A8" s="14"/>
      <c r="B8" s="14"/>
      <c r="C8" s="14"/>
      <c r="D8" s="14"/>
      <c r="E8" s="14"/>
      <c r="F8" s="14"/>
      <c r="G8" s="14"/>
      <c r="H8" s="14"/>
      <c r="I8" s="14"/>
    </row>
    <row r="9" spans="1:15" ht="16">
      <c r="A9" s="14"/>
      <c r="B9" s="14"/>
      <c r="C9" s="14"/>
      <c r="D9" s="14"/>
      <c r="E9" s="14"/>
      <c r="F9" s="14"/>
      <c r="G9" s="14"/>
      <c r="H9" s="14"/>
      <c r="I9" s="14"/>
    </row>
    <row r="10" spans="1:15" ht="16">
      <c r="A10" s="14"/>
      <c r="B10" s="14"/>
      <c r="C10" s="14"/>
      <c r="D10" s="14"/>
      <c r="E10" s="14"/>
      <c r="F10" s="14"/>
      <c r="G10" s="14"/>
      <c r="H10" s="14"/>
      <c r="I10" s="14"/>
    </row>
    <row r="11" spans="1:15" ht="16">
      <c r="A11" s="14" t="s">
        <v>42</v>
      </c>
      <c r="B11" s="14"/>
      <c r="C11" s="14"/>
      <c r="D11" s="14"/>
      <c r="E11" s="14"/>
      <c r="F11" s="14"/>
      <c r="G11" s="14"/>
      <c r="H11" s="14"/>
      <c r="I11" s="14"/>
    </row>
    <row r="12" spans="1:15" ht="16">
      <c r="A12" s="12" t="s">
        <v>31</v>
      </c>
      <c r="B12" s="35">
        <v>14700</v>
      </c>
      <c r="C12" s="12"/>
      <c r="D12" s="14"/>
      <c r="E12" s="14"/>
      <c r="F12" s="14"/>
      <c r="G12" s="14"/>
      <c r="H12" s="14"/>
      <c r="I12" s="14"/>
    </row>
    <row r="13" spans="1:15" ht="16">
      <c r="A13" s="12" t="s">
        <v>32</v>
      </c>
      <c r="B13" s="42">
        <v>9.9500000000000005E-2</v>
      </c>
      <c r="C13" s="12"/>
      <c r="D13" s="14"/>
      <c r="E13" s="14"/>
      <c r="F13" s="14"/>
      <c r="G13" s="14"/>
      <c r="H13" s="14"/>
      <c r="I13" s="14"/>
    </row>
    <row r="14" spans="1:15" ht="16">
      <c r="A14" s="12" t="s">
        <v>35</v>
      </c>
      <c r="B14" s="12">
        <v>10</v>
      </c>
      <c r="C14" s="12" t="s">
        <v>36</v>
      </c>
      <c r="D14" s="14"/>
      <c r="E14" s="14"/>
      <c r="F14" s="14"/>
      <c r="G14" s="14"/>
      <c r="H14" s="14"/>
      <c r="I14" s="14"/>
    </row>
    <row r="15" spans="1:15" ht="16">
      <c r="A15" s="14"/>
      <c r="B15" s="14"/>
      <c r="C15" s="14"/>
      <c r="D15" s="14"/>
      <c r="E15" s="14"/>
      <c r="F15" s="14"/>
      <c r="G15" s="14"/>
      <c r="H15" s="14"/>
      <c r="I15" s="14"/>
    </row>
    <row r="16" spans="1:15" ht="16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6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6">
      <c r="A18" s="14" t="s">
        <v>43</v>
      </c>
      <c r="B18" s="14"/>
      <c r="C18" s="14"/>
      <c r="D18" s="14"/>
      <c r="E18" s="14"/>
      <c r="F18" s="14"/>
      <c r="G18" s="14"/>
      <c r="H18" s="14"/>
      <c r="I18" s="14"/>
    </row>
    <row r="19" spans="1:9" ht="16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6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16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16">
      <c r="A22" s="14" t="s">
        <v>44</v>
      </c>
      <c r="B22" s="14"/>
      <c r="C22" s="14"/>
      <c r="D22" s="14"/>
      <c r="E22" s="14"/>
      <c r="F22" s="14"/>
      <c r="G22" s="14"/>
      <c r="H22" s="14"/>
      <c r="I22" s="14"/>
    </row>
    <row r="23" spans="1:9" ht="16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6">
      <c r="A24" s="12" t="s">
        <v>35</v>
      </c>
      <c r="B24" s="12">
        <v>17</v>
      </c>
      <c r="C24" s="12" t="s">
        <v>36</v>
      </c>
      <c r="D24" s="14"/>
      <c r="E24" s="14"/>
      <c r="F24" s="14"/>
      <c r="G24" s="14"/>
      <c r="H24" s="14"/>
      <c r="I24" s="14"/>
    </row>
    <row r="25" spans="1:9" ht="16">
      <c r="A25" s="12" t="s">
        <v>33</v>
      </c>
      <c r="B25" s="35">
        <v>100000</v>
      </c>
      <c r="C25" s="12"/>
      <c r="D25" s="14"/>
      <c r="E25" s="14"/>
      <c r="F25" s="14"/>
      <c r="G25" s="14"/>
      <c r="H25" s="14"/>
      <c r="I25" s="14"/>
    </row>
    <row r="26" spans="1:9" ht="16">
      <c r="A26" s="12" t="s">
        <v>31</v>
      </c>
      <c r="B26" s="35">
        <v>1000000</v>
      </c>
      <c r="C26" s="12"/>
      <c r="D26" s="14"/>
      <c r="E26" s="14"/>
      <c r="F26" s="14"/>
      <c r="G26" s="14"/>
      <c r="H26" s="14"/>
      <c r="I26" s="14"/>
    </row>
    <row r="27" spans="1:9" ht="16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6">
      <c r="A28" s="14"/>
      <c r="B28" s="14"/>
      <c r="C28" s="34"/>
      <c r="D28" s="14"/>
      <c r="E28" s="14"/>
      <c r="F28" s="14"/>
      <c r="G28" s="14"/>
      <c r="H28" s="14"/>
      <c r="I28" s="14"/>
    </row>
    <row r="29" spans="1:9" ht="16">
      <c r="A29" s="14"/>
      <c r="B29" s="14"/>
      <c r="C29" s="34"/>
      <c r="D29" s="14"/>
      <c r="E29" s="14"/>
      <c r="F29" s="14"/>
      <c r="G29" s="14"/>
      <c r="H29" s="14"/>
      <c r="I29" s="14"/>
    </row>
    <row r="30" spans="1:9" ht="16">
      <c r="A30" s="14" t="s">
        <v>52</v>
      </c>
      <c r="B30" s="14"/>
      <c r="C30" s="34"/>
      <c r="D30" s="14"/>
      <c r="E30" s="36">
        <v>8.1100000000000005E-2</v>
      </c>
      <c r="F30" s="14"/>
      <c r="G30" s="14"/>
      <c r="H30" s="14"/>
      <c r="I30" s="14"/>
    </row>
    <row r="31" spans="1:9" ht="16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6">
      <c r="A32" s="51" t="s">
        <v>45</v>
      </c>
      <c r="B32" s="14"/>
      <c r="C32" s="14"/>
      <c r="D32" s="14"/>
      <c r="E32" s="14"/>
      <c r="F32" s="14"/>
      <c r="G32" s="14"/>
      <c r="H32" s="14"/>
      <c r="I32" s="14"/>
    </row>
    <row r="33" spans="1:9" ht="16">
      <c r="A33" s="51" t="s">
        <v>64</v>
      </c>
      <c r="B33" s="14"/>
      <c r="C33" s="14"/>
      <c r="D33" s="14"/>
      <c r="E33" s="14"/>
      <c r="F33" s="14"/>
      <c r="G33" s="14"/>
      <c r="H33" s="14"/>
      <c r="I33" s="14"/>
    </row>
    <row r="34" spans="1:9" ht="16">
      <c r="A34" s="14" t="s">
        <v>53</v>
      </c>
      <c r="B34" s="14"/>
      <c r="C34" s="14"/>
      <c r="D34" s="14"/>
      <c r="E34" s="14"/>
      <c r="F34" s="14"/>
      <c r="G34" s="14"/>
      <c r="H34" s="14"/>
      <c r="I34" s="14"/>
    </row>
    <row r="35" spans="1:9" ht="16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6">
      <c r="A36" s="15"/>
      <c r="B36" s="9" t="s">
        <v>46</v>
      </c>
      <c r="C36" s="12"/>
      <c r="D36" s="14"/>
      <c r="E36" s="14"/>
      <c r="F36" s="14"/>
      <c r="G36" s="14"/>
      <c r="H36" s="14"/>
      <c r="I36" s="14"/>
    </row>
    <row r="37" spans="1:9" ht="16">
      <c r="A37" s="12" t="s">
        <v>0</v>
      </c>
      <c r="B37" s="12" t="s">
        <v>47</v>
      </c>
      <c r="C37" s="12"/>
      <c r="D37" s="14"/>
      <c r="E37" s="14"/>
      <c r="F37" s="14"/>
      <c r="G37" s="14"/>
      <c r="H37" s="14"/>
      <c r="I37" s="14"/>
    </row>
    <row r="38" spans="1:9" ht="16">
      <c r="A38" s="12">
        <v>1</v>
      </c>
      <c r="B38" s="20">
        <v>-40</v>
      </c>
      <c r="C38" s="45"/>
      <c r="D38" s="14"/>
      <c r="E38" s="14"/>
      <c r="F38" s="14"/>
      <c r="G38" s="14"/>
      <c r="H38" s="14"/>
      <c r="I38" s="14"/>
    </row>
    <row r="39" spans="1:9" ht="16">
      <c r="A39" s="12">
        <v>2</v>
      </c>
      <c r="B39" s="20">
        <v>-40</v>
      </c>
      <c r="C39" s="45"/>
      <c r="D39" s="14"/>
      <c r="E39" s="14"/>
      <c r="F39" s="14"/>
      <c r="G39" s="14"/>
      <c r="H39" s="14"/>
      <c r="I39" s="14"/>
    </row>
    <row r="40" spans="1:9" ht="16">
      <c r="A40" s="12">
        <v>3</v>
      </c>
      <c r="B40" s="20">
        <v>-40</v>
      </c>
      <c r="C40" s="45"/>
      <c r="D40" s="14"/>
      <c r="E40" s="14"/>
      <c r="F40" s="14"/>
      <c r="G40" s="14"/>
      <c r="H40" s="14"/>
      <c r="I40" s="14"/>
    </row>
    <row r="41" spans="1:9" ht="16">
      <c r="A41" s="12">
        <v>4</v>
      </c>
      <c r="B41" s="20">
        <v>-40</v>
      </c>
      <c r="C41" s="45"/>
      <c r="D41" s="14"/>
      <c r="E41" s="14"/>
      <c r="F41" s="14"/>
      <c r="G41" s="14"/>
      <c r="H41" s="14"/>
      <c r="I41" s="14"/>
    </row>
    <row r="42" spans="1:9" ht="16">
      <c r="A42" s="12">
        <v>5</v>
      </c>
      <c r="B42" s="20">
        <v>-40</v>
      </c>
      <c r="C42" s="46"/>
      <c r="D42" s="14"/>
      <c r="E42" s="14"/>
      <c r="F42" s="14"/>
      <c r="G42" s="14"/>
      <c r="H42" s="14"/>
      <c r="I42" s="14"/>
    </row>
    <row r="43" spans="1:9" ht="16">
      <c r="A43" s="14"/>
      <c r="B43" s="14"/>
      <c r="C43" s="12"/>
      <c r="D43" s="14"/>
      <c r="E43" s="14"/>
      <c r="F43" s="14"/>
      <c r="G43" s="14"/>
      <c r="H43" s="14"/>
      <c r="I43" s="14"/>
    </row>
    <row r="44" spans="1:9" ht="16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6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6">
      <c r="A46" s="51" t="s">
        <v>48</v>
      </c>
      <c r="B46" s="14"/>
      <c r="C46" s="14"/>
      <c r="D46" s="14"/>
      <c r="E46" s="14"/>
      <c r="F46" s="14"/>
      <c r="G46" s="14"/>
      <c r="H46" s="14"/>
      <c r="I46" s="14"/>
    </row>
    <row r="47" spans="1:9" ht="16">
      <c r="A47" s="14" t="s">
        <v>54</v>
      </c>
      <c r="B47" s="14"/>
      <c r="C47" s="14"/>
      <c r="D47" s="14"/>
      <c r="E47" s="14"/>
      <c r="F47" s="14"/>
      <c r="G47" s="14"/>
      <c r="H47" s="14"/>
      <c r="I47" s="14"/>
    </row>
    <row r="48" spans="1:9" ht="16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6">
      <c r="A49" s="15"/>
      <c r="B49" s="9" t="s">
        <v>46</v>
      </c>
      <c r="C49" s="12"/>
      <c r="D49" s="14"/>
      <c r="E49" s="14"/>
      <c r="F49" s="14"/>
      <c r="G49" s="14"/>
      <c r="H49" s="14"/>
      <c r="I49" s="14"/>
    </row>
    <row r="50" spans="1:9" ht="16">
      <c r="A50" s="12" t="s">
        <v>0</v>
      </c>
      <c r="B50" s="12" t="s">
        <v>47</v>
      </c>
      <c r="C50" s="44"/>
      <c r="D50" s="14"/>
      <c r="E50" s="14"/>
      <c r="F50" s="14"/>
      <c r="G50" s="14"/>
      <c r="H50" s="14"/>
      <c r="I50" s="14"/>
    </row>
    <row r="51" spans="1:9" ht="16">
      <c r="A51" s="12">
        <v>1</v>
      </c>
      <c r="B51" s="43">
        <v>-40</v>
      </c>
      <c r="C51" s="48"/>
      <c r="D51" s="14"/>
      <c r="E51" s="14"/>
      <c r="F51" s="14"/>
      <c r="G51" s="14"/>
      <c r="H51" s="14"/>
      <c r="I51" s="14"/>
    </row>
    <row r="52" spans="1:9" ht="16">
      <c r="A52" s="12">
        <v>2</v>
      </c>
      <c r="B52" s="43">
        <v>-40</v>
      </c>
      <c r="C52" s="49"/>
      <c r="D52" s="14"/>
      <c r="E52" s="14"/>
      <c r="F52" s="14"/>
      <c r="G52" s="14"/>
      <c r="H52" s="14"/>
      <c r="I52" s="14"/>
    </row>
    <row r="53" spans="1:9" ht="16">
      <c r="A53" s="12">
        <v>3</v>
      </c>
      <c r="B53" s="43">
        <v>-40</v>
      </c>
      <c r="C53" s="49"/>
      <c r="D53" s="14"/>
      <c r="E53" s="14"/>
      <c r="F53" s="14"/>
      <c r="G53" s="14"/>
      <c r="H53" s="14"/>
      <c r="I53" s="14"/>
    </row>
    <row r="54" spans="1:9" ht="16">
      <c r="A54" s="12">
        <v>4</v>
      </c>
      <c r="B54" s="43">
        <v>-40</v>
      </c>
      <c r="C54" s="49"/>
      <c r="D54" s="14"/>
      <c r="E54" s="14"/>
      <c r="F54" s="14"/>
      <c r="G54" s="14"/>
      <c r="H54" s="14"/>
      <c r="I54" s="14"/>
    </row>
    <row r="55" spans="1:9" ht="16">
      <c r="A55" s="12">
        <v>5</v>
      </c>
      <c r="B55" s="43">
        <v>-40</v>
      </c>
      <c r="C55" s="49"/>
      <c r="D55" s="14"/>
      <c r="E55" s="14"/>
      <c r="F55" s="14"/>
      <c r="G55" s="14"/>
      <c r="H55" s="14"/>
      <c r="I55" s="14"/>
    </row>
    <row r="56" spans="1:9" ht="16">
      <c r="A56" s="12">
        <v>6</v>
      </c>
      <c r="B56" s="43">
        <v>-40</v>
      </c>
      <c r="C56" s="49"/>
      <c r="D56" s="14"/>
      <c r="E56" s="14"/>
      <c r="F56" s="14"/>
      <c r="G56" s="14"/>
      <c r="H56" s="14"/>
      <c r="I56" s="14"/>
    </row>
    <row r="57" spans="1:9" ht="16">
      <c r="A57" s="12">
        <v>7</v>
      </c>
      <c r="B57" s="43">
        <v>-40</v>
      </c>
      <c r="C57" s="49"/>
      <c r="D57" s="14"/>
      <c r="E57" s="14"/>
      <c r="F57" s="14"/>
      <c r="G57" s="14"/>
      <c r="H57" s="14"/>
      <c r="I57" s="14"/>
    </row>
    <row r="58" spans="1:9" ht="16">
      <c r="A58" s="12">
        <v>8</v>
      </c>
      <c r="B58" s="43">
        <v>-40</v>
      </c>
      <c r="C58" s="49"/>
      <c r="D58" s="14"/>
      <c r="E58" s="14"/>
      <c r="F58" s="14"/>
      <c r="G58" s="14"/>
      <c r="H58" s="14"/>
      <c r="I58" s="14"/>
    </row>
    <row r="59" spans="1:9" ht="16">
      <c r="A59" s="12">
        <v>9</v>
      </c>
      <c r="B59" s="43">
        <v>-40</v>
      </c>
      <c r="C59" s="49"/>
      <c r="D59" s="14"/>
      <c r="E59" s="14"/>
      <c r="F59" s="14"/>
      <c r="G59" s="14"/>
      <c r="H59" s="14"/>
      <c r="I59" s="14"/>
    </row>
    <row r="60" spans="1:9" ht="16">
      <c r="A60" s="12">
        <v>10</v>
      </c>
      <c r="B60" s="43">
        <v>-40</v>
      </c>
      <c r="C60" s="49"/>
      <c r="D60" s="14"/>
      <c r="E60" s="14"/>
      <c r="F60" s="14"/>
      <c r="G60" s="14"/>
      <c r="H60" s="14"/>
      <c r="I60" s="14"/>
    </row>
    <row r="61" spans="1:9" ht="16">
      <c r="A61" s="12">
        <v>11</v>
      </c>
      <c r="B61" s="43">
        <v>-40</v>
      </c>
      <c r="C61" s="49"/>
      <c r="D61" s="14"/>
      <c r="E61" s="14"/>
      <c r="F61" s="14"/>
      <c r="G61" s="14"/>
      <c r="H61" s="14"/>
      <c r="I61" s="14"/>
    </row>
    <row r="62" spans="1:9" ht="16">
      <c r="A62" s="12">
        <v>12</v>
      </c>
      <c r="B62" s="43">
        <v>-40</v>
      </c>
      <c r="C62" s="50"/>
      <c r="D62" s="14"/>
      <c r="E62" s="14"/>
      <c r="F62" s="14"/>
      <c r="G62" s="14"/>
      <c r="H62" s="14"/>
      <c r="I62" s="14"/>
    </row>
    <row r="63" spans="1:9" ht="16">
      <c r="A63" s="14"/>
      <c r="C63" s="47"/>
      <c r="D63" s="14"/>
      <c r="E63" s="14"/>
      <c r="F63" s="14"/>
      <c r="G63" s="14"/>
      <c r="H63" s="14"/>
      <c r="I63" s="14"/>
    </row>
    <row r="64" spans="1:9" ht="16">
      <c r="A64" s="14"/>
      <c r="D64" s="14"/>
      <c r="E64" s="14"/>
      <c r="F64" s="14"/>
      <c r="G64" s="14"/>
      <c r="H64" s="14"/>
      <c r="I64" s="14"/>
    </row>
    <row r="65" spans="1:9" ht="16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16">
      <c r="A66" s="51" t="s">
        <v>67</v>
      </c>
      <c r="B66" s="14"/>
      <c r="C66" s="14"/>
      <c r="D66" s="14"/>
      <c r="E66" s="14"/>
      <c r="F66" s="14"/>
      <c r="G66" s="14"/>
      <c r="H66" s="14"/>
      <c r="I66" s="14"/>
    </row>
    <row r="67" spans="1:9" ht="16">
      <c r="A67" s="51" t="s">
        <v>49</v>
      </c>
      <c r="B67" s="14"/>
      <c r="C67" s="14"/>
      <c r="D67" s="14"/>
      <c r="E67" s="14"/>
      <c r="F67" s="14"/>
      <c r="G67" s="14"/>
      <c r="H67" s="14"/>
      <c r="I67" s="14"/>
    </row>
    <row r="68" spans="1:9" ht="16">
      <c r="A68" s="51" t="s">
        <v>55</v>
      </c>
      <c r="B68" s="14"/>
      <c r="C68" s="14"/>
      <c r="D68" s="14"/>
      <c r="E68" s="14"/>
      <c r="F68" s="14"/>
      <c r="G68" s="14"/>
      <c r="H68" s="14"/>
      <c r="I68" s="14"/>
    </row>
    <row r="69" spans="1:9" ht="16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6">
      <c r="A70" s="15"/>
      <c r="B70" s="9" t="s">
        <v>46</v>
      </c>
      <c r="C70" s="12"/>
      <c r="D70" s="14"/>
      <c r="E70" s="14"/>
      <c r="F70" s="14"/>
      <c r="G70" s="14"/>
      <c r="H70" s="14"/>
      <c r="I70" s="14"/>
    </row>
    <row r="71" spans="1:9" ht="16">
      <c r="A71" s="12" t="s">
        <v>0</v>
      </c>
      <c r="B71" s="12" t="s">
        <v>47</v>
      </c>
      <c r="C71" s="12"/>
      <c r="D71" s="14"/>
      <c r="E71" s="14"/>
      <c r="F71" s="14"/>
      <c r="G71" s="14"/>
      <c r="H71" s="14"/>
      <c r="I71" s="14"/>
    </row>
    <row r="72" spans="1:9" ht="16">
      <c r="A72" s="12">
        <v>1</v>
      </c>
      <c r="B72" s="20">
        <v>-40</v>
      </c>
      <c r="C72" s="12"/>
      <c r="D72" s="14"/>
      <c r="E72" s="14"/>
      <c r="F72" s="14"/>
      <c r="G72" s="14"/>
      <c r="H72" s="14"/>
      <c r="I72" s="14"/>
    </row>
    <row r="73" spans="1:9" ht="16">
      <c r="A73" s="12">
        <v>2</v>
      </c>
      <c r="B73" s="20">
        <v>-50</v>
      </c>
      <c r="C73" s="12"/>
      <c r="D73" s="14"/>
      <c r="E73" s="14"/>
      <c r="F73" s="14"/>
      <c r="G73" s="14"/>
      <c r="H73" s="14"/>
      <c r="I73" s="14"/>
    </row>
    <row r="74" spans="1:9" ht="16">
      <c r="A74" s="12">
        <v>3</v>
      </c>
      <c r="B74" s="20">
        <v>-55</v>
      </c>
      <c r="C74" s="12"/>
      <c r="D74" s="14"/>
      <c r="E74" s="14"/>
      <c r="F74" s="14"/>
      <c r="G74" s="14"/>
      <c r="H74" s="14"/>
      <c r="I74" s="14"/>
    </row>
    <row r="75" spans="1:9" ht="16">
      <c r="A75" s="12">
        <v>4</v>
      </c>
      <c r="B75" s="20">
        <v>-60</v>
      </c>
      <c r="C75" s="12"/>
      <c r="D75" s="14"/>
      <c r="E75" s="14"/>
      <c r="F75" s="14"/>
      <c r="G75" s="14"/>
      <c r="H75" s="14"/>
      <c r="I75" s="14"/>
    </row>
    <row r="76" spans="1:9" ht="16">
      <c r="A76" s="12">
        <v>5</v>
      </c>
      <c r="B76" s="20">
        <v>-70</v>
      </c>
      <c r="C76" s="12"/>
      <c r="D76" s="14"/>
      <c r="E76" s="14"/>
      <c r="F76" s="14"/>
      <c r="G76" s="14"/>
      <c r="H76" s="14"/>
      <c r="I76" s="14"/>
    </row>
    <row r="77" spans="1:9" ht="16">
      <c r="A77" s="14"/>
      <c r="C77" s="1"/>
      <c r="D77" s="14"/>
      <c r="E77" s="14"/>
      <c r="F77" s="14"/>
      <c r="G77" s="14"/>
      <c r="H77" s="14"/>
      <c r="I77" s="14"/>
    </row>
    <row r="78" spans="1:9" ht="16">
      <c r="A78" s="14"/>
      <c r="D78" s="14"/>
      <c r="E78" s="14"/>
      <c r="F78" s="14"/>
      <c r="G78" s="14"/>
      <c r="H78" s="14"/>
      <c r="I78" s="14"/>
    </row>
    <row r="79" spans="1:9" ht="16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6">
      <c r="A80" s="65" t="s">
        <v>83</v>
      </c>
      <c r="B80" s="14"/>
      <c r="C80" s="14"/>
      <c r="D80" s="14"/>
      <c r="E80" s="14"/>
      <c r="F80" s="14"/>
      <c r="G80" s="14"/>
      <c r="H80" s="14"/>
      <c r="I80" s="14"/>
    </row>
    <row r="81" spans="1:9" ht="16">
      <c r="A81" s="51" t="s">
        <v>66</v>
      </c>
      <c r="B81" s="14"/>
      <c r="C81" s="14"/>
      <c r="D81" s="14"/>
      <c r="E81" s="14"/>
      <c r="F81" s="14"/>
      <c r="G81" s="14"/>
      <c r="H81" s="14"/>
      <c r="I81" s="14"/>
    </row>
    <row r="82" spans="1:9" ht="16">
      <c r="A82" s="54" t="s">
        <v>75</v>
      </c>
      <c r="B82" s="14"/>
      <c r="C82" s="14"/>
      <c r="D82" s="14"/>
      <c r="E82" s="14"/>
      <c r="F82" s="14"/>
      <c r="G82" s="14"/>
      <c r="H82" s="14"/>
      <c r="I82" s="14"/>
    </row>
    <row r="83" spans="1:9" ht="16">
      <c r="A83" s="14"/>
      <c r="B83" s="14"/>
      <c r="C83" s="14"/>
      <c r="D83" s="14"/>
      <c r="E83" s="14"/>
      <c r="F83" s="14"/>
      <c r="G83" s="14"/>
      <c r="H83" t="s">
        <v>82</v>
      </c>
    </row>
    <row r="84" spans="1:9" ht="16">
      <c r="A84" s="12" t="s">
        <v>50</v>
      </c>
      <c r="B84" s="55" t="s">
        <v>80</v>
      </c>
      <c r="C84" s="12"/>
      <c r="D84" s="12"/>
      <c r="E84" s="12"/>
      <c r="F84" s="12"/>
      <c r="G84" s="59"/>
      <c r="H84" s="1"/>
    </row>
    <row r="85" spans="1:9" ht="16">
      <c r="A85" s="12" t="s">
        <v>51</v>
      </c>
      <c r="B85" s="55" t="s">
        <v>73</v>
      </c>
      <c r="C85" s="12"/>
      <c r="D85" s="12"/>
      <c r="E85" s="12"/>
      <c r="F85" s="12"/>
      <c r="G85" s="59"/>
      <c r="H85" s="1"/>
    </row>
    <row r="86" spans="1:9" ht="16">
      <c r="A86" s="12" t="s">
        <v>56</v>
      </c>
      <c r="B86" s="55" t="s">
        <v>74</v>
      </c>
      <c r="C86" s="12"/>
      <c r="D86" s="12"/>
      <c r="E86" s="12"/>
      <c r="F86" s="12"/>
      <c r="G86" s="59"/>
      <c r="H86" s="1"/>
    </row>
    <row r="87" spans="1:9" ht="16">
      <c r="A87" s="37" t="s">
        <v>57</v>
      </c>
      <c r="B87" s="55" t="s">
        <v>79</v>
      </c>
      <c r="C87" s="1"/>
      <c r="D87" s="1"/>
      <c r="E87" s="1"/>
      <c r="F87" s="1"/>
      <c r="G87" s="58"/>
      <c r="H87" s="1"/>
    </row>
    <row r="88" spans="1:9" ht="16">
      <c r="A88" s="1"/>
      <c r="B88" s="56" t="s">
        <v>78</v>
      </c>
      <c r="C88" s="1"/>
      <c r="D88" s="1"/>
      <c r="E88" s="1"/>
      <c r="F88" s="1"/>
    </row>
    <row r="89" spans="1:9" ht="16">
      <c r="A89" s="58"/>
      <c r="B89" s="57"/>
      <c r="C89" s="58"/>
      <c r="D89" s="58"/>
      <c r="E89" s="58"/>
    </row>
    <row r="91" spans="1:9" ht="16">
      <c r="A91" s="57" t="s">
        <v>76</v>
      </c>
    </row>
    <row r="92" spans="1:9" ht="16">
      <c r="A92" s="57"/>
    </row>
    <row r="93" spans="1:9" ht="16">
      <c r="A93" s="57"/>
    </row>
    <row r="95" spans="1:9" ht="16">
      <c r="A95" s="54" t="s">
        <v>77</v>
      </c>
      <c r="B95" s="52"/>
      <c r="C95" s="52"/>
    </row>
    <row r="96" spans="1:9" ht="16">
      <c r="A96" s="52" t="s">
        <v>68</v>
      </c>
      <c r="B96" s="52"/>
      <c r="C96" s="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workbookViewId="0">
      <selection activeCell="A69" sqref="A69"/>
    </sheetView>
  </sheetViews>
  <sheetFormatPr baseColWidth="10" defaultColWidth="8.6640625" defaultRowHeight="15"/>
  <cols>
    <col min="2" max="7" width="17.6640625" customWidth="1"/>
    <col min="8" max="8" width="8.6640625" customWidth="1"/>
    <col min="9" max="10" width="17.6640625" customWidth="1"/>
    <col min="15" max="15" width="12.6640625" customWidth="1"/>
    <col min="16" max="16" width="12.5" customWidth="1"/>
    <col min="17" max="17" width="14.6640625" customWidth="1"/>
    <col min="18" max="18" width="13.6640625" customWidth="1"/>
    <col min="19" max="19" width="15.6640625" customWidth="1"/>
    <col min="20" max="20" width="21" customWidth="1"/>
  </cols>
  <sheetData>
    <row r="1" spans="11:11">
      <c r="K1" s="53" t="s">
        <v>69</v>
      </c>
    </row>
    <row r="19" spans="1:9" ht="16">
      <c r="A19" s="8"/>
      <c r="B19" s="5"/>
      <c r="C19" s="5"/>
      <c r="D19" s="24" t="s">
        <v>24</v>
      </c>
      <c r="E19" s="25"/>
      <c r="F19" s="17"/>
    </row>
    <row r="20" spans="1:9" ht="16">
      <c r="A20" s="10" t="s">
        <v>26</v>
      </c>
      <c r="B20" s="5"/>
      <c r="C20" s="5"/>
      <c r="D20" s="12" t="s">
        <v>21</v>
      </c>
      <c r="E20" s="12">
        <v>191.1</v>
      </c>
      <c r="F20" s="12" t="s">
        <v>22</v>
      </c>
    </row>
    <row r="21" spans="1:9" ht="16">
      <c r="A21" s="10" t="s">
        <v>8</v>
      </c>
      <c r="B21" s="5"/>
      <c r="C21" s="5"/>
      <c r="D21" s="5"/>
      <c r="E21" s="30">
        <v>0.26</v>
      </c>
      <c r="F21" s="13"/>
    </row>
    <row r="22" spans="1:9" ht="16">
      <c r="A22" s="10" t="s">
        <v>9</v>
      </c>
      <c r="B22" s="5"/>
      <c r="C22" s="5"/>
      <c r="D22" s="5"/>
      <c r="E22" s="30">
        <v>0.08</v>
      </c>
      <c r="F22" s="13"/>
    </row>
    <row r="23" spans="1:9" ht="16">
      <c r="A23" s="5" t="s">
        <v>6</v>
      </c>
      <c r="B23" s="5"/>
      <c r="C23" s="5"/>
      <c r="D23" s="5"/>
      <c r="E23" s="11">
        <v>5.9799999999999999E-2</v>
      </c>
      <c r="F23" s="11"/>
    </row>
    <row r="24" spans="1:9" ht="16">
      <c r="A24" s="3"/>
      <c r="B24" s="4"/>
      <c r="C24" s="2"/>
      <c r="D24" s="2"/>
      <c r="E24" s="2"/>
      <c r="F24" s="2"/>
      <c r="G24" s="2"/>
      <c r="H24" s="2"/>
      <c r="I24" s="2"/>
    </row>
    <row r="25" spans="1:9" ht="16">
      <c r="A25" s="5"/>
      <c r="B25" s="5"/>
      <c r="C25" s="5"/>
      <c r="D25" s="9" t="s">
        <v>7</v>
      </c>
      <c r="E25" s="5"/>
      <c r="F25" s="5"/>
      <c r="G25" s="5"/>
      <c r="H25" s="5"/>
      <c r="I25" s="5"/>
    </row>
    <row r="26" spans="1:9" ht="16">
      <c r="A26" s="5"/>
      <c r="B26" s="23" t="s">
        <v>2</v>
      </c>
      <c r="C26" s="7"/>
      <c r="D26" s="7"/>
      <c r="E26" s="7"/>
      <c r="F26" s="7"/>
      <c r="G26" s="6"/>
      <c r="H26" s="5"/>
      <c r="I26" s="6"/>
    </row>
    <row r="27" spans="1:9" ht="51">
      <c r="A27" s="5" t="s">
        <v>0</v>
      </c>
      <c r="B27" s="15" t="s">
        <v>4</v>
      </c>
      <c r="C27" s="16" t="s">
        <v>5</v>
      </c>
      <c r="D27" s="16" t="s">
        <v>1</v>
      </c>
      <c r="E27" s="16" t="s">
        <v>3</v>
      </c>
      <c r="F27" s="15" t="s">
        <v>13</v>
      </c>
      <c r="G27" s="15" t="s">
        <v>14</v>
      </c>
      <c r="H27" s="5"/>
      <c r="I27" s="15" t="s">
        <v>17</v>
      </c>
    </row>
    <row r="28" spans="1:9" ht="16">
      <c r="A28" s="5">
        <v>0</v>
      </c>
      <c r="B28" s="27"/>
      <c r="C28" s="27"/>
      <c r="D28" s="27"/>
      <c r="E28" s="27"/>
      <c r="F28" s="27"/>
      <c r="G28" s="27"/>
      <c r="H28" s="28"/>
      <c r="I28" s="27"/>
    </row>
    <row r="29" spans="1:9" ht="16">
      <c r="A29" s="5">
        <v>1</v>
      </c>
      <c r="B29" s="29">
        <v>850</v>
      </c>
      <c r="C29" s="29">
        <v>840</v>
      </c>
      <c r="D29" s="29"/>
      <c r="E29" s="29"/>
      <c r="F29" s="29"/>
      <c r="G29" s="29"/>
      <c r="H29" s="28"/>
      <c r="I29" s="29"/>
    </row>
    <row r="30" spans="1:9" ht="16">
      <c r="A30" s="5">
        <f>A29+1</f>
        <v>2</v>
      </c>
      <c r="B30" s="29">
        <v>900</v>
      </c>
      <c r="C30" s="29">
        <v>810</v>
      </c>
      <c r="D30" s="29"/>
      <c r="E30" s="29"/>
      <c r="F30" s="29"/>
      <c r="G30" s="29"/>
      <c r="H30" s="28"/>
      <c r="I30" s="29"/>
    </row>
    <row r="31" spans="1:9" ht="16">
      <c r="A31" s="5">
        <f t="shared" ref="A31:A36" si="0">A30+1</f>
        <v>3</v>
      </c>
      <c r="B31" s="29">
        <v>990</v>
      </c>
      <c r="C31" s="29">
        <v>870</v>
      </c>
      <c r="D31" s="29"/>
      <c r="E31" s="29"/>
      <c r="F31" s="29"/>
      <c r="G31" s="29"/>
      <c r="H31" s="28"/>
      <c r="I31" s="29"/>
    </row>
    <row r="32" spans="1:9" ht="16">
      <c r="A32" s="5">
        <f t="shared" si="0"/>
        <v>4</v>
      </c>
      <c r="B32" s="29">
        <v>1005</v>
      </c>
      <c r="C32" s="29">
        <v>900</v>
      </c>
      <c r="D32" s="29"/>
      <c r="E32" s="29"/>
      <c r="F32" s="29"/>
      <c r="G32" s="29"/>
      <c r="H32" s="28"/>
      <c r="I32" s="29"/>
    </row>
    <row r="33" spans="1:10" ht="16">
      <c r="A33" s="5">
        <f t="shared" si="0"/>
        <v>5</v>
      </c>
      <c r="B33" s="29">
        <v>1200</v>
      </c>
      <c r="C33" s="29">
        <v>1100</v>
      </c>
      <c r="D33" s="29"/>
      <c r="E33" s="29"/>
      <c r="F33" s="29"/>
      <c r="G33" s="29"/>
      <c r="H33" s="28"/>
      <c r="I33" s="29"/>
    </row>
    <row r="34" spans="1:10" ht="16">
      <c r="A34" s="5">
        <f t="shared" si="0"/>
        <v>6</v>
      </c>
      <c r="B34" s="29">
        <v>1300</v>
      </c>
      <c r="C34" s="29">
        <v>1150</v>
      </c>
      <c r="D34" s="29"/>
      <c r="E34" s="29"/>
      <c r="F34" s="29"/>
      <c r="G34" s="29"/>
      <c r="H34" s="28"/>
      <c r="I34" s="29"/>
    </row>
    <row r="35" spans="1:10" ht="16">
      <c r="A35" s="5">
        <f t="shared" si="0"/>
        <v>7</v>
      </c>
      <c r="B35" s="29">
        <v>1350</v>
      </c>
      <c r="C35" s="29">
        <v>1300</v>
      </c>
      <c r="D35" s="29"/>
      <c r="E35" s="29"/>
      <c r="F35" s="29"/>
      <c r="G35" s="29"/>
      <c r="H35" s="28"/>
      <c r="I35" s="29"/>
    </row>
    <row r="36" spans="1:10" ht="16">
      <c r="A36" s="5">
        <f t="shared" si="0"/>
        <v>8</v>
      </c>
      <c r="B36" s="29">
        <v>1320</v>
      </c>
      <c r="C36" s="29">
        <v>1300</v>
      </c>
      <c r="D36" s="29"/>
      <c r="E36" s="29"/>
      <c r="F36" s="29"/>
      <c r="G36" s="29"/>
      <c r="H36" s="28"/>
      <c r="I36" s="29"/>
    </row>
    <row r="38" spans="1:10" ht="16">
      <c r="A38" s="1"/>
      <c r="B38" s="1"/>
      <c r="C38" s="1"/>
      <c r="D38" s="19" t="s">
        <v>23</v>
      </c>
      <c r="E38" s="1"/>
      <c r="F38" s="1"/>
      <c r="G38" s="1"/>
      <c r="H38" s="1"/>
      <c r="I38" s="1"/>
      <c r="J38" s="1"/>
    </row>
    <row r="39" spans="1:10" ht="16">
      <c r="A39" s="1"/>
      <c r="B39" s="12" t="s">
        <v>12</v>
      </c>
      <c r="C39" s="12" t="s">
        <v>2</v>
      </c>
      <c r="D39" s="1"/>
      <c r="E39" s="1"/>
      <c r="F39" s="1"/>
      <c r="G39" s="1"/>
      <c r="H39" s="1"/>
      <c r="I39" s="1"/>
      <c r="J39" s="1"/>
    </row>
    <row r="40" spans="1:10" ht="16">
      <c r="A40" s="12"/>
      <c r="B40" s="12" t="s">
        <v>4</v>
      </c>
      <c r="C40" s="12"/>
      <c r="D40" s="26">
        <f>B32</f>
        <v>1005</v>
      </c>
      <c r="E40" s="1"/>
      <c r="F40" s="12"/>
      <c r="G40" s="12" t="s">
        <v>4</v>
      </c>
      <c r="H40" s="12"/>
      <c r="I40" s="1"/>
      <c r="J40" s="21">
        <f>B32</f>
        <v>1005</v>
      </c>
    </row>
    <row r="41" spans="1:10" ht="16">
      <c r="A41" s="12" t="s">
        <v>10</v>
      </c>
      <c r="B41" s="12" t="s">
        <v>5</v>
      </c>
      <c r="C41" s="12"/>
      <c r="D41" s="26">
        <f>-C32</f>
        <v>-900</v>
      </c>
      <c r="E41" s="1"/>
      <c r="F41" s="12" t="s">
        <v>10</v>
      </c>
      <c r="G41" s="12" t="s">
        <v>5</v>
      </c>
      <c r="H41" s="12"/>
      <c r="I41" s="1"/>
      <c r="J41" s="21">
        <f>-C32</f>
        <v>-900</v>
      </c>
    </row>
    <row r="42" spans="1:10" ht="16">
      <c r="A42" s="12" t="s">
        <v>10</v>
      </c>
      <c r="B42" s="12" t="s">
        <v>1</v>
      </c>
      <c r="C42" s="12"/>
      <c r="D42" s="31">
        <f>-E20/8</f>
        <v>-23.887499999999999</v>
      </c>
      <c r="E42" s="1"/>
      <c r="F42" s="12" t="s">
        <v>10</v>
      </c>
      <c r="G42" s="12" t="s">
        <v>13</v>
      </c>
      <c r="H42" s="1"/>
      <c r="I42" s="1"/>
      <c r="J42" s="21">
        <f>-D47</f>
        <v>-21.08925</v>
      </c>
    </row>
    <row r="43" spans="1:10" ht="16">
      <c r="A43" s="12" t="s">
        <v>11</v>
      </c>
      <c r="B43" s="12" t="s">
        <v>3</v>
      </c>
      <c r="C43" s="12"/>
      <c r="D43" s="26">
        <f>SUM(D40:D42)</f>
        <v>81.112499999999997</v>
      </c>
      <c r="E43" s="1"/>
      <c r="F43" s="12" t="s">
        <v>11</v>
      </c>
      <c r="G43" s="12" t="s">
        <v>14</v>
      </c>
      <c r="H43" s="1"/>
      <c r="I43" s="1"/>
      <c r="J43" s="22">
        <f>-D51</f>
        <v>-6.4889999999999999</v>
      </c>
    </row>
    <row r="44" spans="1:10" ht="16">
      <c r="A44" s="12"/>
      <c r="B44" s="12"/>
      <c r="C44" s="12"/>
      <c r="D44" s="26"/>
      <c r="E44" s="1"/>
      <c r="F44" s="1"/>
      <c r="G44" s="12" t="s">
        <v>17</v>
      </c>
      <c r="H44" s="1"/>
      <c r="I44" s="1"/>
      <c r="J44" s="21">
        <f>SUM(J40:J43)</f>
        <v>77.421750000000003</v>
      </c>
    </row>
    <row r="45" spans="1:10" ht="16">
      <c r="A45" s="12"/>
      <c r="B45" s="12" t="s">
        <v>3</v>
      </c>
      <c r="C45" s="12"/>
      <c r="D45" s="26">
        <f>D43</f>
        <v>81.112499999999997</v>
      </c>
      <c r="E45" s="1"/>
      <c r="F45" s="1"/>
      <c r="G45" s="1"/>
      <c r="H45" s="1"/>
      <c r="I45" s="1"/>
      <c r="J45" s="1"/>
    </row>
    <row r="46" spans="1:10" ht="16">
      <c r="A46" s="12" t="s">
        <v>15</v>
      </c>
      <c r="B46" s="12" t="s">
        <v>8</v>
      </c>
      <c r="C46" s="12"/>
      <c r="D46" s="32">
        <f>E21</f>
        <v>0.26</v>
      </c>
      <c r="E46" s="12"/>
      <c r="F46" s="1"/>
      <c r="G46" s="1"/>
      <c r="H46" s="1"/>
      <c r="I46" s="1"/>
      <c r="J46" s="1"/>
    </row>
    <row r="47" spans="1:10" ht="16">
      <c r="A47" s="12" t="s">
        <v>11</v>
      </c>
      <c r="B47" s="12" t="s">
        <v>13</v>
      </c>
      <c r="C47" s="12"/>
      <c r="D47" s="26">
        <f>D45*D46</f>
        <v>21.08925</v>
      </c>
      <c r="E47" s="12"/>
      <c r="F47" s="1"/>
      <c r="G47" s="1"/>
      <c r="H47" s="1"/>
      <c r="I47" s="1"/>
      <c r="J47" s="1"/>
    </row>
    <row r="48" spans="1:10" ht="16">
      <c r="A48" s="12"/>
      <c r="B48" s="12"/>
      <c r="C48" s="12"/>
      <c r="D48" s="26"/>
      <c r="E48" s="12"/>
      <c r="F48" s="39"/>
      <c r="G48" s="1"/>
      <c r="H48" s="1"/>
      <c r="I48" s="1"/>
      <c r="J48" s="1"/>
    </row>
    <row r="49" spans="1:10" ht="16">
      <c r="A49" s="12"/>
      <c r="B49" s="12" t="s">
        <v>3</v>
      </c>
      <c r="C49" s="12"/>
      <c r="D49" s="26">
        <f>D43</f>
        <v>81.112499999999997</v>
      </c>
      <c r="E49" s="12"/>
      <c r="F49" s="39"/>
      <c r="G49" s="1"/>
      <c r="H49" s="1"/>
      <c r="I49" s="1"/>
      <c r="J49" s="1"/>
    </row>
    <row r="50" spans="1:10" ht="16">
      <c r="A50" s="12" t="s">
        <v>15</v>
      </c>
      <c r="B50" s="12" t="s">
        <v>16</v>
      </c>
      <c r="C50" s="12"/>
      <c r="D50" s="32">
        <f>E22</f>
        <v>0.08</v>
      </c>
      <c r="E50" s="12"/>
      <c r="F50" s="39"/>
      <c r="G50" s="1"/>
      <c r="H50" s="1"/>
      <c r="I50" s="1"/>
      <c r="J50" s="1"/>
    </row>
    <row r="51" spans="1:10" ht="16">
      <c r="A51" s="12" t="s">
        <v>11</v>
      </c>
      <c r="B51" s="12" t="s">
        <v>14</v>
      </c>
      <c r="C51" s="12"/>
      <c r="D51" s="26">
        <f>D49*D50</f>
        <v>6.4889999999999999</v>
      </c>
      <c r="E51" s="12"/>
      <c r="F51" s="39"/>
      <c r="G51" s="1"/>
      <c r="H51" s="1"/>
      <c r="I51" s="1"/>
      <c r="J51" s="1"/>
    </row>
    <row r="52" spans="1:10" ht="16">
      <c r="A52" s="14"/>
      <c r="B52" s="14"/>
      <c r="C52" s="14"/>
      <c r="D52" s="14"/>
      <c r="E52" s="14"/>
    </row>
    <row r="53" spans="1:10" ht="16">
      <c r="A53" s="18" t="s">
        <v>27</v>
      </c>
      <c r="B53" s="14"/>
      <c r="C53" s="14"/>
      <c r="D53" s="14"/>
      <c r="E53" s="14"/>
    </row>
    <row r="54" spans="1:10" ht="16">
      <c r="A54" s="18"/>
      <c r="B54" s="14"/>
      <c r="C54" s="14"/>
      <c r="D54" s="14"/>
      <c r="E54" s="14"/>
    </row>
    <row r="55" spans="1:10" ht="16">
      <c r="A55" s="18"/>
      <c r="B55" s="14"/>
      <c r="C55" s="14"/>
      <c r="D55" s="14"/>
      <c r="E55" s="14"/>
    </row>
    <row r="56" spans="1:10" ht="16">
      <c r="A56" s="18" t="s">
        <v>20</v>
      </c>
      <c r="B56" s="14"/>
      <c r="C56" s="14"/>
      <c r="D56" s="14"/>
      <c r="E56" s="14"/>
    </row>
    <row r="57" spans="1:10" ht="16">
      <c r="A57" s="18"/>
      <c r="B57" s="14"/>
      <c r="C57" s="14"/>
      <c r="D57" s="14"/>
      <c r="E57" s="14"/>
    </row>
    <row r="58" spans="1:10" ht="16">
      <c r="A58" s="18"/>
      <c r="B58" s="14"/>
      <c r="C58" s="14"/>
      <c r="D58" s="14"/>
      <c r="E58" s="14"/>
    </row>
    <row r="59" spans="1:10" ht="16">
      <c r="A59" s="18" t="s">
        <v>19</v>
      </c>
      <c r="B59" s="14"/>
      <c r="C59" s="14"/>
      <c r="D59" s="14"/>
      <c r="E59" s="14"/>
    </row>
    <row r="60" spans="1:10" ht="16">
      <c r="A60" s="18"/>
      <c r="B60" s="14"/>
      <c r="C60" s="14"/>
      <c r="D60" s="14"/>
      <c r="E60" s="14"/>
    </row>
    <row r="61" spans="1:10" ht="16">
      <c r="A61" s="18"/>
      <c r="B61" s="14"/>
      <c r="C61" s="14"/>
      <c r="D61" s="14"/>
      <c r="E61" s="14"/>
    </row>
    <row r="62" spans="1:10" ht="16">
      <c r="A62" s="18" t="s">
        <v>18</v>
      </c>
      <c r="B62" s="14"/>
      <c r="C62" s="14"/>
      <c r="D62" s="14"/>
      <c r="E62" s="14"/>
    </row>
    <row r="63" spans="1:10" ht="16">
      <c r="A63" s="18"/>
      <c r="B63" s="14"/>
      <c r="C63" s="14"/>
      <c r="D63" s="14"/>
      <c r="E63" s="14"/>
    </row>
    <row r="64" spans="1:10" ht="16">
      <c r="A64" s="18"/>
      <c r="B64" s="14"/>
      <c r="C64" s="14"/>
      <c r="D64" s="14"/>
      <c r="E64" s="14"/>
    </row>
    <row r="65" spans="1:5" ht="16">
      <c r="A65" s="18" t="s">
        <v>25</v>
      </c>
      <c r="B65" s="14"/>
      <c r="C65" s="14"/>
      <c r="D65" s="14"/>
      <c r="E65" s="14"/>
    </row>
    <row r="66" spans="1:5" ht="16">
      <c r="A66" s="18" t="s">
        <v>28</v>
      </c>
      <c r="B66" s="14"/>
      <c r="C66" s="14"/>
      <c r="D66" s="14"/>
      <c r="E66" s="14"/>
    </row>
    <row r="67" spans="1:5" ht="16">
      <c r="A67" s="18" t="s">
        <v>58</v>
      </c>
      <c r="B67" s="14"/>
      <c r="C67" s="38">
        <v>5.0200000000000002E-2</v>
      </c>
      <c r="D67" s="14"/>
      <c r="E67" s="1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78AB7C9B8C4299C0CBFDC40F5818" ma:contentTypeVersion="24" ma:contentTypeDescription="Create a new document." ma:contentTypeScope="" ma:versionID="beb2b6c7a12e087282abbbf731d7287b">
  <xsd:schema xmlns:xsd="http://www.w3.org/2001/XMLSchema" xmlns:xs="http://www.w3.org/2001/XMLSchema" xmlns:p="http://schemas.microsoft.com/office/2006/metadata/properties" xmlns:ns2="43fd2dc2-6885-4ca9-a93c-44ea66ce61ff" xmlns:ns3="7efad4c8-4345-42d0-8bd0-40daebf7d645" targetNamespace="http://schemas.microsoft.com/office/2006/metadata/properties" ma:root="true" ma:fieldsID="ffc1906fb7705aaa86d1b44ba7f754ff" ns2:_="" ns3:_="">
    <xsd:import namespace="43fd2dc2-6885-4ca9-a93c-44ea66ce61ff"/>
    <xsd:import namespace="7efad4c8-4345-42d0-8bd0-40daebf7d6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Project" minOccurs="0"/>
                <xsd:element ref="ns2:Topic" minOccurs="0"/>
                <xsd:element ref="ns2:Topic_x003a_TopicL1a" minOccurs="0"/>
                <xsd:element ref="ns2:MediaLengthInSeconds" minOccurs="0"/>
                <xsd:element ref="ns2:Image" minOccurs="0"/>
                <xsd:element ref="ns2:Cour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2dc2-6885-4ca9-a93c-44ea66ce6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Project" ma:index="23" nillable="true" ma:displayName="Purpose" ma:format="Dropdown" ma:internalName="Project">
      <xsd:simpleType>
        <xsd:union memberTypes="dms:Text">
          <xsd:simpleType>
            <xsd:restriction base="dms:Choice">
              <xsd:enumeration value="New course development"/>
              <xsd:enumeration value="Course revision"/>
              <xsd:enumeration value="Program planning"/>
              <xsd:enumeration value="Quality Assurance"/>
            </xsd:restriction>
          </xsd:simpleType>
        </xsd:union>
      </xsd:simpleType>
    </xsd:element>
    <xsd:element name="Topic" ma:index="24" nillable="true" ma:displayName="Topic" ma:indexed="true" ma:list="{ffc2f6bc-1265-42e0-bbaa-1c7d91e19449}" ma:internalName="Topic" ma:showField="Title">
      <xsd:simpleType>
        <xsd:restriction base="dms:Lookup"/>
      </xsd:simpleType>
    </xsd:element>
    <xsd:element name="Topic_x003a_TopicL1a" ma:index="25" nillable="true" ma:displayName="Topic:TopicL1a" ma:list="{ffc2f6bc-1265-42e0-bbaa-1c7d91e19449}" ma:internalName="Topic_x003a_TopicL1a" ma:readOnly="true" ma:showField="TopicL1a0" ma:web="7efad4c8-4345-42d0-8bd0-40daebf7d645">
      <xsd:simpleType>
        <xsd:restriction base="dms:Lookup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Image" ma:index="27" nillable="true" ma:displayName="Image" ma:format="Thumbnail" ma:internalName="Image">
      <xsd:simpleType>
        <xsd:restriction base="dms:Unknown"/>
      </xsd:simpleType>
    </xsd:element>
    <xsd:element name="Course" ma:index="28" nillable="true" ma:displayName="Course" ma:format="Dropdown" ma:internalName="Cour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ad4c8-4345-42d0-8bd0-40daebf7d6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43fd2dc2-6885-4ca9-a93c-44ea66ce61ff" xsi:nil="true"/>
    <Image xmlns="43fd2dc2-6885-4ca9-a93c-44ea66ce61ff" xsi:nil="true"/>
    <Course xmlns="43fd2dc2-6885-4ca9-a93c-44ea66ce61ff" xsi:nil="true"/>
    <Topic xmlns="43fd2dc2-6885-4ca9-a93c-44ea66ce61ff" xsi:nil="true"/>
    <_dlc_DocId xmlns="7efad4c8-4345-42d0-8bd0-40daebf7d645">2SFZMWCQNUDK-769653890-88184</_dlc_DocId>
    <_dlc_DocIdUrl xmlns="7efad4c8-4345-42d0-8bd0-40daebf7d645">
      <Url>https://umuc365.sharepoint.com/sites/AA-CourseDevelopment-US/_layouts/15/DocIdRedir.aspx?ID=2SFZMWCQNUDK-769653890-88184</Url>
      <Description>2SFZMWCQNUDK-769653890-88184</Description>
    </_dlc_DocIdUrl>
  </documentManagement>
</p:properties>
</file>

<file path=customXml/itemProps1.xml><?xml version="1.0" encoding="utf-8"?>
<ds:datastoreItem xmlns:ds="http://schemas.openxmlformats.org/officeDocument/2006/customXml" ds:itemID="{3BF93E66-056E-4A65-9201-E76AF2C32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fd2dc2-6885-4ca9-a93c-44ea66ce61ff"/>
    <ds:schemaRef ds:uri="7efad4c8-4345-42d0-8bd0-40daebf7d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77B6D-FE21-4CAF-B275-9748DCDE6D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9B234-64FB-49BC-8546-80C34FC047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EF925CA-899F-493B-9A44-48E6DD37C487}">
  <ds:schemaRefs>
    <ds:schemaRef ds:uri="http://www.w3.org/XML/1998/namespace"/>
    <ds:schemaRef ds:uri="http://schemas.microsoft.com/office/infopath/2007/PartnerControls"/>
    <ds:schemaRef ds:uri="43fd2dc2-6885-4ca9-a93c-44ea66ce61f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7efad4c8-4345-42d0-8bd0-40daebf7d6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Tab 1 - TVM</vt:lpstr>
      <vt:lpstr>Tab 2 - Annuities</vt:lpstr>
      <vt:lpstr>Tab 3 - Capital Budgeting</vt:lpstr>
    </vt:vector>
  </TitlesOfParts>
  <Manager>UMUC MBA620</Manager>
  <Company>UMUC MBA620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4 Excel Workbook</dc:title>
  <dc:subject>UMUC MBA620</dc:subject>
  <dc:creator>UMUC MBA620</dc:creator>
  <cp:keywords/>
  <dc:description/>
  <cp:lastModifiedBy>Microsoft Office User</cp:lastModifiedBy>
  <cp:revision/>
  <dcterms:created xsi:type="dcterms:W3CDTF">2018-03-19T14:32:05Z</dcterms:created>
  <dcterms:modified xsi:type="dcterms:W3CDTF">2022-03-14T15:16:59Z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0x0101006EDA78AB7C9B8C4299C0CBFDC40F5818</vt:lpwstr>
  </property>
  <property fmtid="{D5CDD505-2E9C-101B-9397-08002B2CF9AE}" pid="3" name="_dlc_DocIdItemGuid">
    <vt:lpwstr>251f69e7-1a77-42b3-8341-8baf7756102f</vt:lpwstr>
  </property>
</Properties>
</file>